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EBD9543E-FA90-4105-81FF-C4F1449F4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L33" i="1"/>
  <c r="G33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2" i="1"/>
  <c r="G9" i="1"/>
  <c r="K36" i="1" l="1"/>
  <c r="J36" i="1"/>
  <c r="I36" i="1"/>
  <c r="H36" i="1"/>
  <c r="G36" i="1"/>
  <c r="K27" i="1"/>
  <c r="J27" i="1"/>
  <c r="I27" i="1"/>
  <c r="H27" i="1"/>
  <c r="G27" i="1"/>
  <c r="M36" i="1" l="1"/>
  <c r="M32" i="1"/>
  <c r="M27" i="1"/>
  <c r="M9" i="1"/>
  <c r="K38" i="1"/>
  <c r="I38" i="1"/>
  <c r="H38" i="1"/>
  <c r="J38" i="1"/>
  <c r="G38" i="1"/>
  <c r="L36" i="1"/>
  <c r="L32" i="1"/>
  <c r="L27" i="1"/>
  <c r="L9" i="1"/>
  <c r="L38" i="1" l="1"/>
  <c r="M38" i="1"/>
</calcChain>
</file>

<file path=xl/sharedStrings.xml><?xml version="1.0" encoding="utf-8"?>
<sst xmlns="http://schemas.openxmlformats.org/spreadsheetml/2006/main" count="58" uniqueCount="51">
  <si>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</si>
  <si>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</si>
  <si>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</si>
  <si>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</si>
  <si>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</si>
  <si>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</si>
  <si>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</si>
  <si>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</si>
  <si>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</si>
  <si>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</si>
  <si>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</si>
  <si>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</si>
  <si>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</si>
  <si>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</si>
  <si>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</si>
  <si>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</si>
  <si>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</si>
  <si>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</si>
  <si>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</si>
  <si>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</si>
  <si>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</si>
  <si>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</si>
  <si>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</si>
  <si>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Muebles de oficina y estantería</t>
  </si>
  <si>
    <t>Otros mobiliarios y equipos de administración</t>
  </si>
  <si>
    <t>E0002</t>
  </si>
  <si>
    <t>AREA COMERCIAL</t>
  </si>
  <si>
    <t>Otro equipo de transporte</t>
  </si>
  <si>
    <t>Software</t>
  </si>
  <si>
    <t>E0004</t>
  </si>
  <si>
    <t>COORDINACIÓN DE CONTABILIDAD Y FINANZAS</t>
  </si>
  <si>
    <t>Computadoras y equipo periférico</t>
  </si>
  <si>
    <t>E0005</t>
  </si>
  <si>
    <t>COORDINACIÓN TECNICA</t>
  </si>
  <si>
    <t>Maquinaria y equipo industrial</t>
  </si>
  <si>
    <t>E0006</t>
  </si>
  <si>
    <t>OPERACIÓN Y MANTENIMIENTO</t>
  </si>
  <si>
    <t>Herramientas y maquinas -herramienta</t>
  </si>
  <si>
    <t>E0007</t>
  </si>
  <si>
    <t>COORDINACIÓN PLANTA DE TRATAMIENTO</t>
  </si>
  <si>
    <t>Instrumentos médicos</t>
  </si>
  <si>
    <t>Otros equipos</t>
  </si>
  <si>
    <t>E0010</t>
  </si>
  <si>
    <t>GESTIÓN SOCIAL</t>
  </si>
  <si>
    <t>Camaras fotograficas y de video</t>
  </si>
  <si>
    <t>Otro mobiliario y equipo educacional y recreativo</t>
  </si>
  <si>
    <t>E0011</t>
  </si>
  <si>
    <t>ATENCIÓN A COMITÉS RURALES</t>
  </si>
  <si>
    <t>Edificación no habitacional</t>
  </si>
  <si>
    <t>Constr obras p abastecde agua petróleo gas el</t>
  </si>
  <si>
    <t>Junta Municipal de Agua Potable y Alcantarillado de San Felipe, Gto.
Programas y Proyectos de Inversión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</si>
</sst>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50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0</v>
      </c>
      <c r="H9" s="33">
        <v>0</v>
      </c>
      <c r="I9" s="33">
        <v>8000</v>
      </c>
      <c r="J9" s="33">
        <v>6592.24</v>
      </c>
      <c r="K9" s="33">
        <v>6592.24</v>
      </c>
      <c r="L9" s="34">
        <f>IFERROR(K9/H9,0)</f>
        <v>0</v>
      </c>
      <c r="M9" s="35">
        <f>IFERROR(K9/I9,0)</f>
        <v>0.82402999999999993</v>
      </c>
    </row>
    <row r="10" spans="2:13" x14ac:dyDescent="0.2">
      <c r="B10" s="4"/>
      <c r="C10" s="5"/>
      <c r="D10" s="31"/>
      <c r="E10" s="28">
        <v>5191</v>
      </c>
      <c r="F10" s="29" t="s">
        <v>24</v>
      </c>
      <c r="G10" s="32">
        <f>+H10</f>
        <v>0</v>
      </c>
      <c r="H10" s="33">
        <v>0</v>
      </c>
      <c r="I10" s="33">
        <v>10000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 t="s">
        <v>25</v>
      </c>
      <c r="C11" s="5"/>
      <c r="D11" s="31" t="s">
        <v>26</v>
      </c>
      <c r="E11" s="28">
        <v>5191</v>
      </c>
      <c r="F11" s="29" t="s">
        <v>24</v>
      </c>
      <c r="G11" s="32">
        <f>+H11</f>
        <v>0</v>
      </c>
      <c r="H11" s="33">
        <v>0</v>
      </c>
      <c r="I11" s="33">
        <v>10000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5491</v>
      </c>
      <c r="F12" s="29" t="s">
        <v>27</v>
      </c>
      <c r="G12" s="32">
        <f>+H12</f>
        <v>0</v>
      </c>
      <c r="H12" s="33">
        <v>0</v>
      </c>
      <c r="I12" s="33">
        <v>76000</v>
      </c>
      <c r="J12" s="33">
        <v>64637.94</v>
      </c>
      <c r="K12" s="33">
        <v>64637.94</v>
      </c>
      <c r="L12" s="34">
        <f>IFERROR(K12/H12,0)</f>
        <v>0</v>
      </c>
      <c r="M12" s="35">
        <f>IFERROR(K12/I12,0)</f>
        <v>0.85049921052631583</v>
      </c>
    </row>
    <row r="13" spans="2:13" x14ac:dyDescent="0.2">
      <c r="B13" s="4"/>
      <c r="C13" s="5"/>
      <c r="D13" s="31"/>
      <c r="E13" s="28">
        <v>5911</v>
      </c>
      <c r="F13" s="29" t="s">
        <v>28</v>
      </c>
      <c r="G13" s="32">
        <f>+H13</f>
        <v>0</v>
      </c>
      <c r="H13" s="33">
        <v>0</v>
      </c>
      <c r="I13" s="33">
        <v>700000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 t="s">
        <v>29</v>
      </c>
      <c r="C14" s="5"/>
      <c r="D14" s="31" t="s">
        <v>30</v>
      </c>
      <c r="E14" s="28">
        <v>5111</v>
      </c>
      <c r="F14" s="29" t="s">
        <v>23</v>
      </c>
      <c r="G14" s="32">
        <f>+H14</f>
        <v>0</v>
      </c>
      <c r="H14" s="33">
        <v>0</v>
      </c>
      <c r="I14" s="33">
        <v>8000</v>
      </c>
      <c r="J14" s="33">
        <v>6592.24</v>
      </c>
      <c r="K14" s="33">
        <v>6592.24</v>
      </c>
      <c r="L14" s="34">
        <f>IFERROR(K14/H14,0)</f>
        <v>0</v>
      </c>
      <c r="M14" s="35">
        <f>IFERROR(K14/I14,0)</f>
        <v>0.82402999999999993</v>
      </c>
    </row>
    <row r="15" spans="2:13" x14ac:dyDescent="0.2">
      <c r="B15" s="4"/>
      <c r="C15" s="5"/>
      <c r="D15" s="31"/>
      <c r="E15" s="28">
        <v>5151</v>
      </c>
      <c r="F15" s="29" t="s">
        <v>31</v>
      </c>
      <c r="G15" s="32">
        <f>+H15</f>
        <v>0</v>
      </c>
      <c r="H15" s="33">
        <v>0</v>
      </c>
      <c r="I15" s="33">
        <v>54580</v>
      </c>
      <c r="J15" s="33">
        <v>49697.53</v>
      </c>
      <c r="K15" s="33">
        <v>49697.53</v>
      </c>
      <c r="L15" s="34">
        <f>IFERROR(K15/H15,0)</f>
        <v>0</v>
      </c>
      <c r="M15" s="35">
        <f>IFERROR(K15/I15,0)</f>
        <v>0.91054470502015383</v>
      </c>
    </row>
    <row r="16" spans="2:13" x14ac:dyDescent="0.2">
      <c r="B16" s="4"/>
      <c r="C16" s="5"/>
      <c r="D16" s="31"/>
      <c r="E16" s="28">
        <v>5911</v>
      </c>
      <c r="F16" s="29" t="s">
        <v>28</v>
      </c>
      <c r="G16" s="32">
        <f>+H16</f>
        <v>0</v>
      </c>
      <c r="H16" s="33">
        <v>0</v>
      </c>
      <c r="I16" s="33">
        <v>18000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32</v>
      </c>
      <c r="C17" s="5"/>
      <c r="D17" s="31" t="s">
        <v>33</v>
      </c>
      <c r="E17" s="28">
        <v>5621</v>
      </c>
      <c r="F17" s="29" t="s">
        <v>34</v>
      </c>
      <c r="G17" s="32">
        <f>+H17</f>
        <v>0</v>
      </c>
      <c r="H17" s="33">
        <v>0</v>
      </c>
      <c r="I17" s="33">
        <v>600000</v>
      </c>
      <c r="J17" s="33">
        <v>226252.05</v>
      </c>
      <c r="K17" s="33">
        <v>226252.05</v>
      </c>
      <c r="L17" s="34">
        <f>IFERROR(K17/H17,0)</f>
        <v>0</v>
      </c>
      <c r="M17" s="35">
        <f>IFERROR(K17/I17,0)</f>
        <v>0.37708674999999997</v>
      </c>
    </row>
    <row r="18" spans="2:13" x14ac:dyDescent="0.2">
      <c r="B18" s="4" t="s">
        <v>35</v>
      </c>
      <c r="C18" s="5"/>
      <c r="D18" s="31" t="s">
        <v>36</v>
      </c>
      <c r="E18" s="28">
        <v>5671</v>
      </c>
      <c r="F18" s="29" t="s">
        <v>37</v>
      </c>
      <c r="G18" s="32">
        <f>+H18</f>
        <v>0</v>
      </c>
      <c r="H18" s="33">
        <v>0</v>
      </c>
      <c r="I18" s="33">
        <v>70000</v>
      </c>
      <c r="J18" s="33">
        <v>36000</v>
      </c>
      <c r="K18" s="33">
        <v>36000</v>
      </c>
      <c r="L18" s="34">
        <f>IFERROR(K18/H18,0)</f>
        <v>0</v>
      </c>
      <c r="M18" s="35">
        <f>IFERROR(K18/I18,0)</f>
        <v>0.51428571428571423</v>
      </c>
    </row>
    <row r="19" spans="2:13" x14ac:dyDescent="0.2">
      <c r="B19" s="4" t="s">
        <v>38</v>
      </c>
      <c r="C19" s="5"/>
      <c r="D19" s="31" t="s">
        <v>39</v>
      </c>
      <c r="E19" s="28">
        <v>5321</v>
      </c>
      <c r="F19" s="29" t="s">
        <v>40</v>
      </c>
      <c r="G19" s="32">
        <f>+H19</f>
        <v>0</v>
      </c>
      <c r="H19" s="33">
        <v>0</v>
      </c>
      <c r="I19" s="33">
        <v>48000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5621</v>
      </c>
      <c r="F20" s="29" t="s">
        <v>34</v>
      </c>
      <c r="G20" s="32">
        <f>+H20</f>
        <v>0</v>
      </c>
      <c r="H20" s="33">
        <v>0</v>
      </c>
      <c r="I20" s="33">
        <v>160887.72</v>
      </c>
      <c r="J20" s="33">
        <v>37304.65</v>
      </c>
      <c r="K20" s="33">
        <v>37304.65</v>
      </c>
      <c r="L20" s="34">
        <f>IFERROR(K20/H20,0)</f>
        <v>0</v>
      </c>
      <c r="M20" s="35">
        <f>IFERROR(K20/I20,0)</f>
        <v>0.23186760307125989</v>
      </c>
    </row>
    <row r="21" spans="2:13" x14ac:dyDescent="0.2">
      <c r="B21" s="4"/>
      <c r="C21" s="5"/>
      <c r="D21" s="31"/>
      <c r="E21" s="28">
        <v>5691</v>
      </c>
      <c r="F21" s="29" t="s">
        <v>41</v>
      </c>
      <c r="G21" s="32">
        <f>+H21</f>
        <v>0</v>
      </c>
      <c r="H21" s="33">
        <v>0</v>
      </c>
      <c r="I21" s="33">
        <v>120000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 t="s">
        <v>42</v>
      </c>
      <c r="C22" s="5"/>
      <c r="D22" s="31" t="s">
        <v>43</v>
      </c>
      <c r="E22" s="28">
        <v>5231</v>
      </c>
      <c r="F22" s="29" t="s">
        <v>44</v>
      </c>
      <c r="G22" s="32">
        <f>+H22</f>
        <v>0</v>
      </c>
      <c r="H22" s="33">
        <v>0</v>
      </c>
      <c r="I22" s="33">
        <v>22000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31"/>
      <c r="E23" s="28">
        <v>5291</v>
      </c>
      <c r="F23" s="29" t="s">
        <v>45</v>
      </c>
      <c r="G23" s="32">
        <f>+H23</f>
        <v>0</v>
      </c>
      <c r="H23" s="33">
        <v>0</v>
      </c>
      <c r="I23" s="33">
        <v>100000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 t="s">
        <v>46</v>
      </c>
      <c r="C24" s="5"/>
      <c r="D24" s="31" t="s">
        <v>47</v>
      </c>
      <c r="E24" s="28">
        <v>5151</v>
      </c>
      <c r="F24" s="29" t="s">
        <v>31</v>
      </c>
      <c r="G24" s="32">
        <f>+H24</f>
        <v>0</v>
      </c>
      <c r="H24" s="33">
        <v>0</v>
      </c>
      <c r="I24" s="33">
        <v>27680</v>
      </c>
      <c r="J24" s="33">
        <v>21278.45</v>
      </c>
      <c r="K24" s="33">
        <v>21278.45</v>
      </c>
      <c r="L24" s="34">
        <f>IFERROR(K24/H24,0)</f>
        <v>0</v>
      </c>
      <c r="M24" s="35">
        <f>IFERROR(K24/I24,0)</f>
        <v>0.76873013005780344</v>
      </c>
    </row>
    <row r="25" spans="2:13" x14ac:dyDescent="0.2">
      <c r="B25" s="4"/>
      <c r="C25" s="5"/>
      <c r="D25" s="31"/>
      <c r="E25" s="36"/>
      <c r="F25" s="37"/>
      <c r="G25" s="41"/>
      <c r="H25" s="41"/>
      <c r="I25" s="41"/>
      <c r="J25" s="41"/>
      <c r="K25" s="41"/>
      <c r="L25" s="38"/>
      <c r="M25" s="39"/>
    </row>
    <row r="26" spans="2:13" x14ac:dyDescent="0.2">
      <c r="B26" s="4"/>
      <c r="C26" s="5"/>
      <c r="D26" s="26"/>
      <c r="E26" s="40"/>
      <c r="F26" s="26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64" t="s">
        <v>14</v>
      </c>
      <c r="C27" s="65"/>
      <c r="D27" s="65"/>
      <c r="E27" s="65"/>
      <c r="F27" s="65"/>
      <c r="G27" s="7">
        <f>SUM(G9:G24)</f>
        <v>0</v>
      </c>
      <c r="H27" s="7">
        <f>SUM(H9:H24)</f>
        <v>0</v>
      </c>
      <c r="I27" s="7">
        <f>SUM(I9:I24)</f>
        <v>2033147.72</v>
      </c>
      <c r="J27" s="7">
        <f>SUM(J9:J24)</f>
        <v>448355.10000000003</v>
      </c>
      <c r="K27" s="7">
        <f>SUM(K9:K24)</f>
        <v>448355.10000000003</v>
      </c>
      <c r="L27" s="8">
        <f>IFERROR(K27/H27,0)</f>
        <v>0</v>
      </c>
      <c r="M27" s="9">
        <f>IFERROR(K27/I27,0)</f>
        <v>0.22052263866001828</v>
      </c>
    </row>
    <row r="28" spans="2:13" ht="4.9000000000000004" customHeight="1" x14ac:dyDescent="0.2">
      <c r="B28" s="4"/>
      <c r="C28" s="5"/>
      <c r="D28" s="26"/>
      <c r="E28" s="40"/>
      <c r="F28" s="26"/>
      <c r="G28" s="26"/>
      <c r="H28" s="26"/>
      <c r="I28" s="26"/>
      <c r="J28" s="26"/>
      <c r="K28" s="26"/>
      <c r="L28" s="26"/>
      <c r="M28" s="27"/>
    </row>
    <row r="29" spans="2:13" ht="13.15" customHeight="1" x14ac:dyDescent="0.2">
      <c r="B29" s="66" t="s">
        <v>15</v>
      </c>
      <c r="C29" s="63"/>
      <c r="D29" s="63"/>
      <c r="E29" s="21"/>
      <c r="F29" s="25"/>
      <c r="G29" s="26"/>
      <c r="H29" s="26"/>
      <c r="I29" s="26"/>
      <c r="J29" s="26"/>
      <c r="K29" s="26"/>
      <c r="L29" s="26"/>
      <c r="M29" s="27"/>
    </row>
    <row r="30" spans="2:13" ht="13.15" customHeight="1" x14ac:dyDescent="0.2">
      <c r="B30" s="24"/>
      <c r="C30" s="63" t="s">
        <v>16</v>
      </c>
      <c r="D30" s="63"/>
      <c r="E30" s="21"/>
      <c r="F30" s="25"/>
      <c r="G30" s="26"/>
      <c r="H30" s="26"/>
      <c r="I30" s="26"/>
      <c r="J30" s="26"/>
      <c r="K30" s="26"/>
      <c r="L30" s="26"/>
      <c r="M30" s="27"/>
    </row>
    <row r="31" spans="2:13" ht="6" customHeight="1" x14ac:dyDescent="0.2">
      <c r="B31" s="42"/>
      <c r="C31" s="43"/>
      <c r="D31" s="43"/>
      <c r="E31" s="36"/>
      <c r="F31" s="43"/>
      <c r="G31" s="26"/>
      <c r="H31" s="26"/>
      <c r="I31" s="26"/>
      <c r="J31" s="26"/>
      <c r="K31" s="26"/>
      <c r="L31" s="26"/>
      <c r="M31" s="27"/>
    </row>
    <row r="32" spans="2:13" x14ac:dyDescent="0.2">
      <c r="B32" s="4" t="s">
        <v>32</v>
      </c>
      <c r="C32" s="5"/>
      <c r="D32" s="26" t="s">
        <v>33</v>
      </c>
      <c r="E32" s="40">
        <v>6121</v>
      </c>
      <c r="F32" s="26" t="s">
        <v>48</v>
      </c>
      <c r="G32" s="32">
        <f>+H32</f>
        <v>0</v>
      </c>
      <c r="H32" s="33">
        <v>0</v>
      </c>
      <c r="I32" s="33">
        <v>813519.91</v>
      </c>
      <c r="J32" s="33">
        <v>701310.25</v>
      </c>
      <c r="K32" s="33">
        <v>701310.25</v>
      </c>
      <c r="L32" s="34">
        <f>IFERROR(K32/H32,0)</f>
        <v>0</v>
      </c>
      <c r="M32" s="35">
        <f>IFERROR(K32/I32,0)</f>
        <v>0.86206894432368586</v>
      </c>
    </row>
    <row r="33" spans="2:13" x14ac:dyDescent="0.2">
      <c r="B33" s="4"/>
      <c r="C33" s="5"/>
      <c r="D33" s="26"/>
      <c r="E33" s="40">
        <v>6131</v>
      </c>
      <c r="F33" s="26" t="s">
        <v>49</v>
      </c>
      <c r="G33" s="32">
        <f>+H33</f>
        <v>7663031.3700000001</v>
      </c>
      <c r="H33" s="33">
        <v>7663031.3700000001</v>
      </c>
      <c r="I33" s="33">
        <v>29072432.07</v>
      </c>
      <c r="J33" s="33">
        <v>4969146.4000000004</v>
      </c>
      <c r="K33" s="33">
        <v>4969146.4000000004</v>
      </c>
      <c r="L33" s="34">
        <f>IFERROR(K33/H33,0)</f>
        <v>0.64845700873073686</v>
      </c>
      <c r="M33" s="35">
        <f>IFERROR(K33/I33,0)</f>
        <v>0.17092296881235777</v>
      </c>
    </row>
    <row r="34" spans="2:13" x14ac:dyDescent="0.2">
      <c r="B34" s="4"/>
      <c r="C34" s="5"/>
      <c r="D34" s="26"/>
      <c r="E34" s="40"/>
      <c r="F34" s="26"/>
      <c r="G34" s="41"/>
      <c r="H34" s="41"/>
      <c r="I34" s="41"/>
      <c r="J34" s="41"/>
      <c r="K34" s="41"/>
      <c r="L34" s="38"/>
      <c r="M34" s="39"/>
    </row>
    <row r="35" spans="2:13" x14ac:dyDescent="0.2">
      <c r="B35" s="44"/>
      <c r="C35" s="45"/>
      <c r="D35" s="46"/>
      <c r="E35" s="47"/>
      <c r="F35" s="46"/>
      <c r="G35" s="46"/>
      <c r="H35" s="46"/>
      <c r="I35" s="46"/>
      <c r="J35" s="46"/>
      <c r="K35" s="46"/>
      <c r="L35" s="46"/>
      <c r="M35" s="48"/>
    </row>
    <row r="36" spans="2:13" x14ac:dyDescent="0.2">
      <c r="B36" s="64" t="s">
        <v>17</v>
      </c>
      <c r="C36" s="65"/>
      <c r="D36" s="65"/>
      <c r="E36" s="65"/>
      <c r="F36" s="65"/>
      <c r="G36" s="7">
        <f>SUM(G32:G33)</f>
        <v>7663031.3700000001</v>
      </c>
      <c r="H36" s="7">
        <f>SUM(H32:H33)</f>
        <v>7663031.3700000001</v>
      </c>
      <c r="I36" s="7">
        <f>SUM(I32:I33)</f>
        <v>29885951.98</v>
      </c>
      <c r="J36" s="7">
        <f>SUM(J32:J33)</f>
        <v>5670456.6500000004</v>
      </c>
      <c r="K36" s="7">
        <f>SUM(K32:K33)</f>
        <v>5670456.6500000004</v>
      </c>
      <c r="L36" s="8">
        <f>IFERROR(K36/H36,0)</f>
        <v>0.73997565404720511</v>
      </c>
      <c r="M36" s="9">
        <f>IFERROR(K36/I36,0)</f>
        <v>0.18973652416341735</v>
      </c>
    </row>
    <row r="37" spans="2:13" x14ac:dyDescent="0.2">
      <c r="B37" s="4"/>
      <c r="C37" s="5"/>
      <c r="D37" s="2"/>
      <c r="E37" s="6"/>
      <c r="F37" s="2"/>
      <c r="G37" s="2"/>
      <c r="H37" s="2"/>
      <c r="I37" s="2"/>
      <c r="J37" s="2"/>
      <c r="K37" s="2"/>
      <c r="L37" s="2"/>
      <c r="M37" s="3"/>
    </row>
    <row r="38" spans="2:13" x14ac:dyDescent="0.2">
      <c r="B38" s="49" t="s">
        <v>18</v>
      </c>
      <c r="C38" s="50"/>
      <c r="D38" s="50"/>
      <c r="E38" s="50"/>
      <c r="F38" s="50"/>
      <c r="G38" s="10">
        <f>+G27+G36</f>
        <v>7663031.3700000001</v>
      </c>
      <c r="H38" s="10">
        <f>+H27+H36</f>
        <v>7663031.3700000001</v>
      </c>
      <c r="I38" s="10">
        <f>+I27+I36</f>
        <v>31919099.699999999</v>
      </c>
      <c r="J38" s="10">
        <f>+J27+J36</f>
        <v>6118811.75</v>
      </c>
      <c r="K38" s="10">
        <f>+K27+K36</f>
        <v>6118811.75</v>
      </c>
      <c r="L38" s="11">
        <f>IFERROR(K38/H38,0)</f>
        <v>0.79848449713445446</v>
      </c>
      <c r="M38" s="12">
        <f>IFERROR(K38/I38,0)</f>
        <v>0.19169750423756471</v>
      </c>
    </row>
    <row r="39" spans="2:13" x14ac:dyDescent="0.2">
      <c r="B39" s="13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6"/>
    </row>
    <row r="40" spans="2:13" ht="15" x14ac:dyDescent="0.25">
      <c r="B40" s="17" t="s">
        <v>19</v>
      </c>
      <c r="C40" s="17"/>
      <c r="D40" s="18"/>
      <c r="E40" s="19"/>
      <c r="F40" s="18"/>
      <c r="G40" s="18"/>
      <c r="H4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8:F38"/>
    <mergeCell ref="K3:K5"/>
    <mergeCell ref="L3:M3"/>
    <mergeCell ref="L4:L5"/>
    <mergeCell ref="M4:M5"/>
    <mergeCell ref="B6:D6"/>
    <mergeCell ref="J6:K6"/>
    <mergeCell ref="C7:D7"/>
    <mergeCell ref="B27:F27"/>
    <mergeCell ref="B29:D29"/>
    <mergeCell ref="C30:D30"/>
    <mergeCell ref="B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2022-10-24T19:57:16Z</dcterms:modified>
</cp:coreProperties>
</file>